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<sst xmlns="http://schemas.openxmlformats.org/spreadsheetml/2006/main" count="267" uniqueCount="201">
  <si>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</si>
  <si>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</si>
  <si>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</si>
  <si>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</si>
  <si>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</si>
  <si>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</si>
  <si>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</si>
  <si>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</si>
  <si>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</si>
  <si>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</si>
  <si>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</si>
  <si>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</si>
  <si>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</si>
  <si>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</si>
  <si>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</si>
  <si>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</si>
  <si>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</si>
  <si>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</si>
  <si>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</si>
  <si>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</si>
  <si>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</si>
  <si>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</si>
  <si>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</si>
  <si>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</si>
  <si>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</si>
  <si>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</si>
  <si>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</si>
  <si>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</si>
  <si>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</si>
  <si>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</si>
  <si>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</si>
  <si>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</si>
  <si>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</si>
  <si>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</si>
  <si>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</si>
  <si>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</si>
  <si>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</si>
  <si>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</si>
  <si>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</si>
  <si>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</si>
  <si>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</si>
  <si>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</si>
  <si>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</si>
  <si>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</si>
  <si>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</si>
  <si>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</si>
  <si>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</si>
  <si>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</si>
  <si>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</si>
  <si>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</si>
  <si>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</si>
  <si>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</si>
  <si>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</si>
  <si>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</si>
  <si>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</si>
  <si>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</si>
  <si>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</si>
  <si>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</si>
  <si>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</si>
  <si>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</si>
  <si>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</si>
  <si>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</si>
  <si>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</si>
  <si>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</si>
  <si>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</si>
  <si>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</si>
  <si>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</si>
  <si>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</si>
  <si>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</si>
  <si>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</si>
  <si>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</si>
  <si>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</si>
  <si>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</si>
  <si>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</si>
  <si>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</si>
  <si>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</si>
  <si>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</si>
  <si>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</si>
  <si>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</si>
  <si>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</si>
  <si>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</si>
  <si>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</si>
  <si>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</si>
  <si>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</si>
  <si>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</si>
  <si>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</si>
  <si>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</si>
  <si>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</si>
  <si>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</si>
  <si>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</si>
  <si>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</si>
  <si>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</si>
  <si>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</si>
  <si>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</si>
  <si>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</si>
  <si>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</si>
  <si>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</si>
  <si>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</si>
  <si>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</si>
  <si>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</si>
  <si>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</si>
  <si>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</si>
  <si>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</si>
  <si>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</si>
  <si>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</si>
  <si>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</si>
  <si>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</si>
  <si>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</si>
  <si>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</si>
  <si>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</si>
  <si>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</si>
  <si>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</si>
  <si>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</si>
  <si>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</si>
  <si>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</si>
  <si>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</si>
  <si>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</si>
  <si>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</si>
  <si>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</si>
  <si>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</si>
  <si>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</si>
  <si>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</si>
  <si>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</si>
  <si>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</si>
  <si>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</si>
  <si>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</si>
  <si>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</si>
  <si>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</si>
  <si>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</si>
  <si>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</si>
  <si>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</si>
  <si>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</si>
  <si>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</si>
  <si>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</si>
  <si>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</si>
  <si>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</si>
  <si>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</si>
  <si>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</si>
  <si>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</si>
  <si>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</si>
  <si>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</si>
  <si>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</si>
  <si>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</si>
  <si>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</si>
  <si>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</si>
  <si>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</si>
  <si>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</si>
  <si>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</si>
  <si>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</si>
  <si>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</si>
  <si>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</si>
  <si>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</si>
  <si>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</si>
  <si>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</si>
  <si>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</si>
  <si>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</si>
  <si>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</si>
  <si>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</si>
  <si>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</si>
  <si>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</si>
  <si>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</si>
  <si>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</si>
  <si>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</si>
  <si>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</si>
  <si>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</si>
  <si>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</si>
  <si>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</si>
  <si>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</si>
  <si>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</si>
  <si>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</si>
  <si>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</si>
  <si>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</si>
  <si>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</si>
  <si>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</si>
  <si>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</si>
  <si>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</si>
  <si>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</si>
  <si>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</si>
  <si>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</si>
  <si>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</si>
  <si>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</si>
  <si>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</si>
  <si>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</si>
  <si>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</si>
  <si>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</si>
  <si>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</si>
  <si>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</si>
  <si>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</si>
  <si>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</si>
  <si>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</si>
  <si>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</si>
  <si>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Щорський районний суд Чернігівської області</t>
  </si>
  <si>
    <t>15200.м. Сновськ.вул. 30 років Перемоги 37б</t>
  </si>
  <si>
    <t>Доручення судів України / іноземних судів</t>
  </si>
  <si>
    <t xml:space="preserve">Розглянуто справ судом присяжних </t>
  </si>
  <si>
    <t>М.С. Чигвінцев</t>
  </si>
  <si>
    <t>М.М. Святна</t>
  </si>
  <si>
    <t>(04654) 2-10-66</t>
  </si>
  <si>
    <t>(04654) 2-29-54</t>
  </si>
  <si>
    <t>inbox@sh.cn.court.gov.ua</t>
  </si>
  <si>
    <t>4 липня 2017 року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</si>
</sst>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02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4" t="s">
        <v>127</v>
      </c>
      <c r="C3" s="124"/>
      <c r="D3" s="124"/>
      <c r="E3" s="124"/>
      <c r="F3" s="124"/>
      <c r="G3" s="124"/>
      <c r="H3" s="124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16"/>
      <c r="C6" s="124" t="s">
        <v>190</v>
      </c>
      <c r="D6" s="124"/>
      <c r="E6" s="124"/>
      <c r="F6" s="124"/>
      <c r="G6" s="124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6" t="s">
        <v>14</v>
      </c>
      <c r="C12" s="127"/>
      <c r="D12" s="128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9" t="s">
        <v>133</v>
      </c>
      <c r="C14" s="130"/>
      <c r="D14" s="131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2"/>
      <c r="H16" s="122"/>
    </row>
    <row r="17" spans="1:8" ht="12.75" customHeight="1">
      <c r="A17" s="38"/>
      <c r="B17" s="129" t="s">
        <v>18</v>
      </c>
      <c r="C17" s="130"/>
      <c r="D17" s="131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29" t="s">
        <v>19</v>
      </c>
      <c r="C18" s="130"/>
      <c r="D18" s="131"/>
      <c r="E18" s="141"/>
    </row>
    <row r="19" spans="1:8" ht="12.75" customHeight="1">
      <c r="A19" s="38"/>
      <c r="B19" s="129" t="s">
        <v>185</v>
      </c>
      <c r="C19" s="130"/>
      <c r="D19" s="131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23"/>
      <c r="G20" s="122"/>
      <c r="H20" s="122"/>
    </row>
    <row r="21" spans="1:8" ht="12.75" customHeight="1">
      <c r="A21" s="38"/>
      <c r="B21" s="29"/>
      <c r="C21" s="30"/>
      <c r="D21" s="38"/>
      <c r="E21" s="39"/>
      <c r="F21" s="123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2" t="s">
        <v>21</v>
      </c>
      <c r="C33" s="113"/>
      <c r="D33" s="110" t="s">
        <v>191</v>
      </c>
      <c r="E33" s="110"/>
      <c r="F33" s="110"/>
      <c r="G33" s="110"/>
      <c r="H33" s="11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14"/>
      <c r="C37" s="115"/>
      <c r="D37" s="115"/>
      <c r="E37" s="115"/>
      <c r="F37" s="115"/>
      <c r="G37" s="115"/>
      <c r="H37" s="11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7"/>
      <c r="C40" s="118"/>
      <c r="D40" s="118"/>
      <c r="E40" s="118"/>
      <c r="F40" s="118"/>
      <c r="G40" s="118"/>
      <c r="H40" s="10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&amp;L632BB87E&amp;C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56</v>
      </c>
      <c r="F6" s="90">
        <v>35</v>
      </c>
      <c r="G6" s="90"/>
      <c r="H6" s="90">
        <v>24</v>
      </c>
      <c r="I6" s="90" t="s">
        <v>183</v>
      </c>
      <c r="J6" s="90">
        <v>32</v>
      </c>
      <c r="K6" s="91">
        <v>1</v>
      </c>
      <c r="L6" s="101">
        <f>E6-F6</f>
        <v>21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113</v>
      </c>
      <c r="F7" s="90">
        <v>111</v>
      </c>
      <c r="G7" s="90"/>
      <c r="H7" s="90">
        <v>109</v>
      </c>
      <c r="I7" s="90">
        <v>77</v>
      </c>
      <c r="J7" s="90">
        <v>4</v>
      </c>
      <c r="K7" s="91"/>
      <c r="L7" s="101">
        <f>E7-F7</f>
        <v>2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18</v>
      </c>
      <c r="F9" s="90">
        <v>16</v>
      </c>
      <c r="G9" s="90"/>
      <c r="H9" s="90">
        <v>17</v>
      </c>
      <c r="I9" s="90">
        <v>16</v>
      </c>
      <c r="J9" s="90">
        <v>1</v>
      </c>
      <c r="K9" s="91"/>
      <c r="L9" s="101">
        <f>E9-F9</f>
        <v>2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2</v>
      </c>
      <c r="F12" s="90"/>
      <c r="G12" s="90"/>
      <c r="H12" s="90">
        <v>1</v>
      </c>
      <c r="I12" s="90"/>
      <c r="J12" s="90">
        <v>1</v>
      </c>
      <c r="K12" s="91">
        <v>1</v>
      </c>
      <c r="L12" s="101">
        <f>E12-F12</f>
        <v>2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190</v>
      </c>
      <c r="F14" s="105">
        <f>SUM(F6:F13)</f>
        <v>163</v>
      </c>
      <c r="G14" s="105">
        <f>SUM(G6:G13)</f>
        <v>0</v>
      </c>
      <c r="H14" s="105">
        <f>SUM(H6:H13)</f>
        <v>152</v>
      </c>
      <c r="I14" s="105">
        <f>SUM(I6:I13)</f>
        <v>93</v>
      </c>
      <c r="J14" s="105">
        <f>SUM(J6:J13)</f>
        <v>38</v>
      </c>
      <c r="K14" s="105">
        <f>SUM(K6:K13)</f>
        <v>2</v>
      </c>
      <c r="L14" s="101">
        <f>E14-F14</f>
        <v>27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39</v>
      </c>
      <c r="F15" s="92">
        <v>34</v>
      </c>
      <c r="G15" s="92"/>
      <c r="H15" s="92">
        <v>38</v>
      </c>
      <c r="I15" s="92">
        <v>34</v>
      </c>
      <c r="J15" s="92">
        <v>1</v>
      </c>
      <c r="K15" s="91"/>
      <c r="L15" s="101">
        <f>E15-F15</f>
        <v>5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58</v>
      </c>
      <c r="F16" s="92">
        <v>34</v>
      </c>
      <c r="G16" s="92">
        <v>1</v>
      </c>
      <c r="H16" s="92">
        <v>47</v>
      </c>
      <c r="I16" s="92">
        <v>34</v>
      </c>
      <c r="J16" s="92">
        <v>11</v>
      </c>
      <c r="K16" s="91"/>
      <c r="L16" s="101">
        <f>E16-F16</f>
        <v>24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3</v>
      </c>
      <c r="F18" s="91">
        <v>3</v>
      </c>
      <c r="G18" s="91"/>
      <c r="H18" s="91">
        <v>3</v>
      </c>
      <c r="I18" s="91">
        <v>2</v>
      </c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66</v>
      </c>
      <c r="F22" s="91">
        <v>42</v>
      </c>
      <c r="G22" s="91">
        <v>1</v>
      </c>
      <c r="H22" s="91">
        <v>54</v>
      </c>
      <c r="I22" s="91">
        <v>36</v>
      </c>
      <c r="J22" s="91">
        <v>12</v>
      </c>
      <c r="K22" s="91"/>
      <c r="L22" s="101">
        <f>E22-F22</f>
        <v>24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5</v>
      </c>
      <c r="F23" s="91">
        <v>5</v>
      </c>
      <c r="G23" s="91"/>
      <c r="H23" s="91">
        <v>5</v>
      </c>
      <c r="I23" s="91">
        <v>1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178</v>
      </c>
      <c r="F25" s="91">
        <v>165</v>
      </c>
      <c r="G25" s="91"/>
      <c r="H25" s="91">
        <v>173</v>
      </c>
      <c r="I25" s="91">
        <v>160</v>
      </c>
      <c r="J25" s="91">
        <v>5</v>
      </c>
      <c r="K25" s="91"/>
      <c r="L25" s="101">
        <f>E25-F25</f>
        <v>13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217</v>
      </c>
      <c r="F26" s="91">
        <v>160</v>
      </c>
      <c r="G26" s="91">
        <v>1</v>
      </c>
      <c r="H26" s="91">
        <v>157</v>
      </c>
      <c r="I26" s="91">
        <v>143</v>
      </c>
      <c r="J26" s="91">
        <v>60</v>
      </c>
      <c r="K26" s="91">
        <v>1</v>
      </c>
      <c r="L26" s="101">
        <f>E26-F26</f>
        <v>57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20</v>
      </c>
      <c r="F27" s="91">
        <v>17</v>
      </c>
      <c r="G27" s="91"/>
      <c r="H27" s="91">
        <v>18</v>
      </c>
      <c r="I27" s="91">
        <v>17</v>
      </c>
      <c r="J27" s="91">
        <v>2</v>
      </c>
      <c r="K27" s="91"/>
      <c r="L27" s="101">
        <f>E27-F27</f>
        <v>3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20</v>
      </c>
      <c r="F28" s="91">
        <v>17</v>
      </c>
      <c r="G28" s="91"/>
      <c r="H28" s="91">
        <v>15</v>
      </c>
      <c r="I28" s="91">
        <v>13</v>
      </c>
      <c r="J28" s="91">
        <v>5</v>
      </c>
      <c r="K28" s="91"/>
      <c r="L28" s="101">
        <f>E28-F28</f>
        <v>3</v>
      </c>
    </row>
    <row r="29" spans="1:12" ht="15.75" customHeight="1">
      <c r="A29" s="163"/>
      <c r="B29" s="150" t="s">
        <v>36</v>
      </c>
      <c r="C29" s="151"/>
      <c r="D29" s="43">
        <v>24</v>
      </c>
      <c r="E29" s="91"/>
      <c r="F29" s="91"/>
      <c r="G29" s="91"/>
      <c r="H29" s="91"/>
      <c r="I29" s="91"/>
      <c r="J29" s="91"/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</v>
      </c>
      <c r="F32" s="91">
        <v>1</v>
      </c>
      <c r="G32" s="91"/>
      <c r="H32" s="91"/>
      <c r="I32" s="91"/>
      <c r="J32" s="91">
        <v>1</v>
      </c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19</v>
      </c>
      <c r="F33" s="91">
        <v>18</v>
      </c>
      <c r="G33" s="91"/>
      <c r="H33" s="91">
        <v>19</v>
      </c>
      <c r="I33" s="91">
        <v>19</v>
      </c>
      <c r="J33" s="91"/>
      <c r="K33" s="91"/>
      <c r="L33" s="101">
        <f>E33-F33</f>
        <v>1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283</v>
      </c>
      <c r="F37" s="91">
        <v>218</v>
      </c>
      <c r="G37" s="91">
        <v>1</v>
      </c>
      <c r="H37" s="91">
        <v>210</v>
      </c>
      <c r="I37" s="91">
        <v>176</v>
      </c>
      <c r="J37" s="91">
        <v>73</v>
      </c>
      <c r="K37" s="91">
        <v>1</v>
      </c>
      <c r="L37" s="101">
        <f>E37-F37</f>
        <v>65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331</v>
      </c>
      <c r="F38" s="91">
        <v>321</v>
      </c>
      <c r="G38" s="91"/>
      <c r="H38" s="91">
        <v>283</v>
      </c>
      <c r="I38" s="91" t="s">
        <v>183</v>
      </c>
      <c r="J38" s="91">
        <v>48</v>
      </c>
      <c r="K38" s="91"/>
      <c r="L38" s="101">
        <f>E38-F38</f>
        <v>10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</v>
      </c>
      <c r="F39" s="91">
        <v>1</v>
      </c>
      <c r="G39" s="91"/>
      <c r="H39" s="91">
        <v>1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22</v>
      </c>
      <c r="F40" s="91">
        <v>20</v>
      </c>
      <c r="G40" s="91"/>
      <c r="H40" s="91">
        <v>18</v>
      </c>
      <c r="I40" s="91">
        <v>9</v>
      </c>
      <c r="J40" s="91">
        <v>4</v>
      </c>
      <c r="K40" s="91"/>
      <c r="L40" s="101">
        <f>E40-F40</f>
        <v>2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353</v>
      </c>
      <c r="F41" s="91">
        <f aca="true" t="shared" si="0" ref="F41:K41">F38+F40</f>
        <v>341</v>
      </c>
      <c r="G41" s="91">
        <f t="shared" si="0"/>
        <v>0</v>
      </c>
      <c r="H41" s="91">
        <f t="shared" si="0"/>
        <v>301</v>
      </c>
      <c r="I41" s="91">
        <f>I40</f>
        <v>9</v>
      </c>
      <c r="J41" s="91">
        <f t="shared" si="0"/>
        <v>52</v>
      </c>
      <c r="K41" s="91">
        <f t="shared" si="0"/>
        <v>0</v>
      </c>
      <c r="L41" s="101">
        <f>E41-F41</f>
        <v>12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892</v>
      </c>
      <c r="F42" s="91">
        <f aca="true" t="shared" si="1" ref="F42:K42">F14+F22+F37+F41</f>
        <v>764</v>
      </c>
      <c r="G42" s="91">
        <f t="shared" si="1"/>
        <v>2</v>
      </c>
      <c r="H42" s="91">
        <f t="shared" si="1"/>
        <v>717</v>
      </c>
      <c r="I42" s="91">
        <f t="shared" si="1"/>
        <v>314</v>
      </c>
      <c r="J42" s="91">
        <f t="shared" si="1"/>
        <v>175</v>
      </c>
      <c r="K42" s="91">
        <f t="shared" si="1"/>
        <v>3</v>
      </c>
      <c r="L42" s="101">
        <f>E42-F42</f>
        <v>128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30:C30"/>
    <mergeCell ref="B19:C19"/>
    <mergeCell ref="B15:C15"/>
    <mergeCell ref="B6:C6"/>
    <mergeCell ref="B7:C7"/>
    <mergeCell ref="B8:C8"/>
    <mergeCell ref="B9:C9"/>
    <mergeCell ref="B11:C11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&amp;L632BB87E&amp;CФорма № 1-мзс, Підрозділ: Щорський районний суд Чернігівської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3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2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30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1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5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5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/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5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29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2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18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70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2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1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8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4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4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23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13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3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10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C29:E29"/>
    <mergeCell ref="B38:B41"/>
    <mergeCell ref="D44:E44"/>
    <mergeCell ref="D45:E45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&amp;L632BB87E&amp;CФорма № 1-мзс, Підрозділ: Щорський районний суд Чернігівської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25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22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2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1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24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6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11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59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7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8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5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198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85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1881002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670509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/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2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36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225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338001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56303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142</v>
      </c>
      <c r="F58" s="96">
        <v>7</v>
      </c>
      <c r="G58" s="96">
        <v>2</v>
      </c>
      <c r="H58" s="96"/>
      <c r="I58" s="96">
        <v>1</v>
      </c>
    </row>
    <row r="59" spans="1:9" ht="13.5" customHeight="1">
      <c r="A59" s="265" t="s">
        <v>33</v>
      </c>
      <c r="B59" s="265"/>
      <c r="C59" s="265"/>
      <c r="D59" s="265"/>
      <c r="E59" s="96">
        <v>50</v>
      </c>
      <c r="F59" s="96">
        <v>4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178</v>
      </c>
      <c r="F60" s="96">
        <v>30</v>
      </c>
      <c r="G60" s="96">
        <v>2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299</v>
      </c>
      <c r="F61" s="96">
        <v>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&amp;L632BB87E&amp;CФорма № 1-мзс, Підрозділ: Щорський районний суд Чернігівської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0.017142857142857144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0.05263157894736842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0.0136986301369863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0.9384816753926701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358.5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446</v>
      </c>
    </row>
    <row r="11" spans="1:4" ht="16.5" customHeight="1">
      <c r="A11" s="189" t="s">
        <v>68</v>
      </c>
      <c r="B11" s="191"/>
      <c r="C11" s="14">
        <v>9</v>
      </c>
      <c r="D11" s="94">
        <v>38</v>
      </c>
    </row>
    <row r="12" spans="1:4" ht="16.5" customHeight="1">
      <c r="A12" s="294" t="s">
        <v>113</v>
      </c>
      <c r="B12" s="294"/>
      <c r="C12" s="14">
        <v>10</v>
      </c>
      <c r="D12" s="94">
        <v>37</v>
      </c>
    </row>
    <row r="13" spans="1:4" ht="16.5" customHeight="1">
      <c r="A13" s="294" t="s">
        <v>33</v>
      </c>
      <c r="B13" s="294"/>
      <c r="C13" s="14">
        <v>11</v>
      </c>
      <c r="D13" s="94">
        <v>51</v>
      </c>
    </row>
    <row r="14" spans="1:4" ht="16.5" customHeight="1">
      <c r="A14" s="294" t="s">
        <v>114</v>
      </c>
      <c r="B14" s="294"/>
      <c r="C14" s="14">
        <v>12</v>
      </c>
      <c r="D14" s="94">
        <v>58</v>
      </c>
    </row>
    <row r="15" spans="1:4" ht="16.5" customHeight="1">
      <c r="A15" s="294" t="s">
        <v>118</v>
      </c>
      <c r="B15" s="294"/>
      <c r="C15" s="14">
        <v>13</v>
      </c>
      <c r="D15" s="94">
        <v>21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&amp;L632BB87E&amp;CФорма № 1-мзс, Підрозділ: Щорський районний суд Чернігівської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2017-08-14T12:30:08Z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1-мзс_00749_2.2017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632BB87E</vt:lpwstr>
  </property>
  <property fmtid="{D5CDD505-2E9C-101B-9397-08002B2CF9AE}" pid="9" name="Підрозділ">
    <vt:lpwstr>Щорський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