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<sst xmlns="http://schemas.openxmlformats.org/spreadsheetml/2006/main" count="171" uniqueCount="145">
  <si>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</si>
  <si>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</si>
  <si>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</si>
  <si>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</si>
  <si>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</si>
  <si>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</si>
  <si>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</si>
  <si>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</si>
  <si>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</si>
  <si>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</si>
  <si>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</si>
  <si>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</si>
  <si>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</si>
  <si>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</si>
  <si>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</si>
  <si>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</si>
  <si>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</si>
  <si>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</si>
  <si>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</si>
  <si>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</si>
  <si>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</si>
  <si>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</si>
  <si>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</si>
  <si>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</si>
  <si>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</si>
  <si>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</si>
  <si>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</si>
  <si>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</si>
  <si>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</si>
  <si>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</si>
  <si>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</si>
  <si>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</si>
  <si>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</si>
  <si>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</si>
  <si>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</si>
  <si>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</si>
  <si>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</si>
  <si>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</si>
  <si>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</si>
  <si>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</si>
  <si>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</si>
  <si>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</si>
  <si>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</si>
  <si>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</si>
  <si>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</si>
  <si>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</si>
  <si>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</si>
  <si>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</si>
  <si>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</si>
  <si>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</si>
  <si>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</si>
  <si>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</si>
  <si>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</si>
  <si>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</si>
  <si>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</si>
  <si>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</si>
  <si>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</si>
  <si>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</si>
  <si>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</si>
  <si>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</si>
  <si>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</si>
  <si>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</si>
  <si>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</si>
  <si>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</si>
  <si>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</si>
  <si>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</si>
  <si>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</si>
  <si>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</si>
  <si>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</si>
  <si>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</si>
  <si>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</si>
  <si>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</si>
  <si>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</si>
  <si>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</si>
  <si>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</si>
  <si>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</si>
  <si>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</si>
  <si>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</si>
  <si>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</si>
  <si>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</si>
  <si>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</si>
  <si>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</si>
  <si>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</si>
  <si>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</si>
  <si>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</si>
  <si>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</si>
  <si>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</si>
  <si>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</si>
  <si>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</si>
  <si>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</si>
  <si>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</si>
  <si>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</si>
  <si>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</si>
  <si>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</si>
  <si>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</si>
  <si>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</si>
  <si>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</si>
  <si>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</si>
  <si>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</si>
  <si>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</si>
  <si>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</si>
  <si>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</si>
  <si>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</si>
  <si>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</si>
  <si>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</si>
  <si>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</si>
  <si>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</si>
  <si>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</si>
  <si>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</si>
  <si>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</si>
  <si>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</si>
  <si>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</si>
  <si>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</si>
  <si>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</si>
  <si>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</si>
  <si>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</si>
  <si>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</si>
  <si>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</si>
  <si>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</si>
  <si>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</si>
  <si>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</si>
  <si>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</si>
  <si>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</si>
  <si>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</si>
  <si>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</si>
  <si>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</si>
  <si>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</si>
  <si>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</si>
  <si>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</si>
  <si>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</si>
  <si>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</si>
  <si>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</si>
  <si>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</si>
  <si>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</si>
  <si>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</si>
  <si>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Голова суду Валевач М.М</t>
  </si>
  <si>
    <t>Секретар суду Святна М.М</t>
  </si>
  <si>
    <t>(04654) 2-10-66</t>
  </si>
  <si>
    <t>(04654) 2-29-54</t>
  </si>
  <si>
    <t>15 січня 2015 року</t>
  </si>
  <si>
    <t>inbox@sh.cn.court.gov.ua</t>
  </si>
  <si>
    <t>2014 рік</t>
  </si>
  <si>
    <t>Щорський районний суд Чернігівської області</t>
  </si>
  <si>
    <t>15200. Чернігівська область</t>
  </si>
  <si>
    <t>м. Щорс. вул. 30 років Перемоги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</si>
</sst>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394</v>
      </c>
      <c r="D9" s="82">
        <f aca="true" t="shared" si="0" ref="D9:T9">SUM(D10:D16,D19:D27)</f>
        <v>1</v>
      </c>
      <c r="E9" s="75">
        <f t="shared" si="0"/>
        <v>110135.8899999998</v>
      </c>
      <c r="F9" s="75">
        <f t="shared" si="0"/>
        <v>243.6</v>
      </c>
      <c r="G9" s="75">
        <f t="shared" si="0"/>
        <v>301</v>
      </c>
      <c r="H9" s="75">
        <f t="shared" si="0"/>
        <v>94469.5499999999</v>
      </c>
      <c r="I9" s="82">
        <f t="shared" si="0"/>
        <v>0</v>
      </c>
      <c r="J9" s="75">
        <f t="shared" si="0"/>
        <v>0</v>
      </c>
      <c r="K9" s="82">
        <f>SUM(K10:K16,K19:K27)</f>
        <v>16</v>
      </c>
      <c r="L9" s="75">
        <f t="shared" si="0"/>
        <v>3587.4</v>
      </c>
      <c r="M9" s="75">
        <f t="shared" si="0"/>
        <v>62</v>
      </c>
      <c r="N9" s="75">
        <f t="shared" si="0"/>
        <v>15715.029999999999</v>
      </c>
      <c r="O9" s="82">
        <f t="shared" si="0"/>
        <v>92</v>
      </c>
      <c r="P9" s="75">
        <f t="shared" si="0"/>
        <v>21735.87</v>
      </c>
      <c r="Q9" s="82">
        <f t="shared" si="0"/>
        <v>0</v>
      </c>
      <c r="R9" s="75">
        <f t="shared" si="0"/>
        <v>0</v>
      </c>
      <c r="S9" s="82">
        <f t="shared" si="0"/>
        <v>92</v>
      </c>
      <c r="T9" s="75">
        <f t="shared" si="0"/>
        <v>21735.87</v>
      </c>
    </row>
    <row r="10" spans="1:20" ht="16.5" customHeight="1">
      <c r="A10" s="83">
        <v>2</v>
      </c>
      <c r="B10" s="99" t="s">
        <v>5</v>
      </c>
      <c r="C10" s="85">
        <v>185</v>
      </c>
      <c r="D10" s="85">
        <v>1</v>
      </c>
      <c r="E10" s="76">
        <v>65069.8899999998</v>
      </c>
      <c r="F10" s="76">
        <v>243.6</v>
      </c>
      <c r="G10" s="76">
        <v>115</v>
      </c>
      <c r="H10" s="76">
        <v>52213.2099999999</v>
      </c>
      <c r="I10" s="76"/>
      <c r="J10" s="76"/>
      <c r="K10" s="76">
        <v>7</v>
      </c>
      <c r="L10" s="76">
        <v>1791.2</v>
      </c>
      <c r="M10" s="76">
        <v>50</v>
      </c>
      <c r="N10" s="76">
        <v>12913.63</v>
      </c>
      <c r="O10" s="85">
        <f aca="true" t="shared" si="1" ref="O10:P12">SUM(Q10,S10)</f>
        <v>69</v>
      </c>
      <c r="P10" s="76">
        <f t="shared" si="1"/>
        <v>16863.87</v>
      </c>
      <c r="Q10" s="85"/>
      <c r="R10" s="76"/>
      <c r="S10" s="85">
        <v>69</v>
      </c>
      <c r="T10" s="76">
        <v>16863.87</v>
      </c>
    </row>
    <row r="11" spans="1:20" ht="19.5" customHeight="1">
      <c r="A11" s="83">
        <v>3</v>
      </c>
      <c r="B11" s="99" t="s">
        <v>1</v>
      </c>
      <c r="C11" s="85">
        <v>96</v>
      </c>
      <c r="D11" s="85"/>
      <c r="E11" s="76">
        <v>23263.8</v>
      </c>
      <c r="F11" s="76"/>
      <c r="G11" s="76">
        <v>81</v>
      </c>
      <c r="H11" s="76">
        <v>20810.56</v>
      </c>
      <c r="I11" s="76"/>
      <c r="J11" s="76"/>
      <c r="K11" s="85">
        <v>4</v>
      </c>
      <c r="L11" s="76">
        <v>974.4</v>
      </c>
      <c r="M11" s="85">
        <v>10</v>
      </c>
      <c r="N11" s="76">
        <v>2436</v>
      </c>
      <c r="O11" s="85">
        <f t="shared" si="1"/>
        <v>15</v>
      </c>
      <c r="P11" s="76">
        <f t="shared" si="1"/>
        <v>3654</v>
      </c>
      <c r="Q11" s="85"/>
      <c r="R11" s="76"/>
      <c r="S11" s="85">
        <v>15</v>
      </c>
      <c r="T11" s="76">
        <v>3654</v>
      </c>
    </row>
    <row r="12" spans="1:20" ht="15" customHeight="1">
      <c r="A12" s="83">
        <v>4</v>
      </c>
      <c r="B12" s="99" t="s">
        <v>67</v>
      </c>
      <c r="C12" s="85">
        <v>66</v>
      </c>
      <c r="D12" s="85"/>
      <c r="E12" s="76">
        <v>16077.6</v>
      </c>
      <c r="F12" s="76"/>
      <c r="G12" s="76">
        <v>64</v>
      </c>
      <c r="H12" s="76">
        <v>15597.4</v>
      </c>
      <c r="I12" s="76"/>
      <c r="J12" s="76"/>
      <c r="K12" s="85"/>
      <c r="L12" s="76"/>
      <c r="M12" s="85">
        <v>1</v>
      </c>
      <c r="N12" s="76">
        <v>243.6</v>
      </c>
      <c r="O12" s="85">
        <f t="shared" si="1"/>
        <v>2</v>
      </c>
      <c r="P12" s="76">
        <f t="shared" si="1"/>
        <v>487.2</v>
      </c>
      <c r="Q12" s="85"/>
      <c r="R12" s="76"/>
      <c r="S12" s="85">
        <v>2</v>
      </c>
      <c r="T12" s="76">
        <v>487.2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14</v>
      </c>
      <c r="D14" s="85"/>
      <c r="E14" s="76">
        <v>1705.2</v>
      </c>
      <c r="F14" s="76"/>
      <c r="G14" s="76">
        <v>12</v>
      </c>
      <c r="H14" s="76">
        <v>1702.2</v>
      </c>
      <c r="I14" s="76"/>
      <c r="J14" s="76"/>
      <c r="K14" s="76">
        <v>3</v>
      </c>
      <c r="L14" s="76">
        <v>578.2</v>
      </c>
      <c r="M14" s="76">
        <v>1</v>
      </c>
      <c r="N14" s="76">
        <v>121.8</v>
      </c>
      <c r="O14" s="85">
        <f t="shared" si="2"/>
        <v>2</v>
      </c>
      <c r="P14" s="76">
        <f t="shared" si="2"/>
        <v>243.6</v>
      </c>
      <c r="Q14" s="85"/>
      <c r="R14" s="76"/>
      <c r="S14" s="85">
        <v>2</v>
      </c>
      <c r="T14" s="76">
        <v>243.6</v>
      </c>
    </row>
    <row r="15" spans="1:20" ht="21" customHeight="1">
      <c r="A15" s="83">
        <v>7</v>
      </c>
      <c r="B15" s="99" t="s">
        <v>7</v>
      </c>
      <c r="C15" s="85">
        <v>33</v>
      </c>
      <c r="D15" s="85"/>
      <c r="E15" s="76">
        <v>4019.4</v>
      </c>
      <c r="F15" s="76"/>
      <c r="G15" s="76">
        <v>29</v>
      </c>
      <c r="H15" s="76">
        <v>4146.18</v>
      </c>
      <c r="I15" s="76"/>
      <c r="J15" s="76"/>
      <c r="K15" s="76">
        <v>2</v>
      </c>
      <c r="L15" s="76">
        <v>243.6</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32</v>
      </c>
      <c r="D44" s="82">
        <f aca="true" t="shared" si="5" ref="D44:T44">SUM(D45:D51)</f>
        <v>0</v>
      </c>
      <c r="E44" s="75">
        <f>SUM(E45:E51)</f>
        <v>2338.56</v>
      </c>
      <c r="F44" s="75">
        <f t="shared" si="5"/>
        <v>0</v>
      </c>
      <c r="G44" s="75">
        <f>SUM(G45:G51)</f>
        <v>24</v>
      </c>
      <c r="H44" s="75">
        <f>SUM(H45:H51)</f>
        <v>1924.44</v>
      </c>
      <c r="I44" s="82">
        <f t="shared" si="5"/>
        <v>0</v>
      </c>
      <c r="J44" s="75">
        <f t="shared" si="5"/>
        <v>0</v>
      </c>
      <c r="K44" s="82">
        <f t="shared" si="5"/>
        <v>1</v>
      </c>
      <c r="L44" s="75">
        <f t="shared" si="5"/>
        <v>73.08</v>
      </c>
      <c r="M44" s="82">
        <f>SUM(M45:M51)</f>
        <v>0</v>
      </c>
      <c r="N44" s="75">
        <f>SUM(N45:N51)</f>
        <v>0</v>
      </c>
      <c r="O44" s="82">
        <f t="shared" si="5"/>
        <v>8</v>
      </c>
      <c r="P44" s="75">
        <f t="shared" si="5"/>
        <v>584.64</v>
      </c>
      <c r="Q44" s="82">
        <f t="shared" si="5"/>
        <v>0</v>
      </c>
      <c r="R44" s="75">
        <f t="shared" si="5"/>
        <v>0</v>
      </c>
      <c r="S44" s="82">
        <f t="shared" si="5"/>
        <v>8</v>
      </c>
      <c r="T44" s="75">
        <f t="shared" si="5"/>
        <v>584.64</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32</v>
      </c>
      <c r="D46" s="85"/>
      <c r="E46" s="76">
        <v>2338.56</v>
      </c>
      <c r="F46" s="76"/>
      <c r="G46" s="76">
        <v>24</v>
      </c>
      <c r="H46" s="76">
        <v>1924.44</v>
      </c>
      <c r="I46" s="76"/>
      <c r="J46" s="76"/>
      <c r="K46" s="85">
        <v>1</v>
      </c>
      <c r="L46" s="76">
        <v>73.08</v>
      </c>
      <c r="M46" s="85"/>
      <c r="N46" s="76"/>
      <c r="O46" s="85">
        <f>SUM(Q46,S46)</f>
        <v>8</v>
      </c>
      <c r="P46" s="76">
        <f>SUM(R46,T46)</f>
        <v>584.64</v>
      </c>
      <c r="Q46" s="85"/>
      <c r="R46" s="76"/>
      <c r="S46" s="85">
        <v>8</v>
      </c>
      <c r="T46" s="76">
        <v>584.64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9</v>
      </c>
      <c r="D52" s="82">
        <f aca="true" t="shared" si="7" ref="D52:P52">SUM(D53:D57)</f>
        <v>0</v>
      </c>
      <c r="E52" s="75">
        <f t="shared" si="7"/>
        <v>0</v>
      </c>
      <c r="F52" s="75">
        <f t="shared" si="7"/>
        <v>0</v>
      </c>
      <c r="G52" s="75">
        <f>SUM(G53:G57)</f>
        <v>9</v>
      </c>
      <c r="H52" s="75">
        <f>SUM(H53:H57)</f>
        <v>51</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7</v>
      </c>
      <c r="D54" s="85">
        <v>0</v>
      </c>
      <c r="E54" s="76"/>
      <c r="F54" s="76">
        <v>0</v>
      </c>
      <c r="G54" s="76">
        <v>7</v>
      </c>
      <c r="H54" s="76">
        <v>21</v>
      </c>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478</v>
      </c>
      <c r="D58" s="85">
        <v>0</v>
      </c>
      <c r="E58" s="76">
        <v>17466.1200000002</v>
      </c>
      <c r="F58" s="76">
        <v>0</v>
      </c>
      <c r="G58" s="76">
        <v>210</v>
      </c>
      <c r="H58" s="76">
        <v>7671.11999999999</v>
      </c>
      <c r="I58" s="76"/>
      <c r="J58" s="76"/>
      <c r="K58" s="85"/>
      <c r="L58" s="76"/>
      <c r="M58" s="85">
        <v>478</v>
      </c>
      <c r="N58" s="76">
        <v>17466.1200000002</v>
      </c>
      <c r="O58" s="85">
        <f>SUM(Q58,S58)</f>
        <v>0</v>
      </c>
      <c r="P58" s="76">
        <f>SUM(R58,T58)</f>
        <v>0</v>
      </c>
      <c r="Q58" s="85"/>
      <c r="R58" s="76"/>
      <c r="S58" s="85"/>
      <c r="T58" s="76"/>
    </row>
    <row r="59" spans="1:20" ht="15.75">
      <c r="A59" s="83">
        <v>51</v>
      </c>
      <c r="B59" s="86" t="s">
        <v>121</v>
      </c>
      <c r="C59" s="75">
        <f>SUM(C9,C28,C44,C52,C58)</f>
        <v>913</v>
      </c>
      <c r="D59" s="75">
        <f>SUM(D9,D28,D44,D52,D58)</f>
        <v>1</v>
      </c>
      <c r="E59" s="75">
        <f aca="true" t="shared" si="8" ref="E59:T59">SUM(E9,E28,E44,E52,E58)</f>
        <v>129940.56999999999</v>
      </c>
      <c r="F59" s="75">
        <f t="shared" si="8"/>
        <v>243.6</v>
      </c>
      <c r="G59" s="75">
        <f t="shared" si="8"/>
        <v>544</v>
      </c>
      <c r="H59" s="75">
        <f t="shared" si="8"/>
        <v>104116.1099999999</v>
      </c>
      <c r="I59" s="75">
        <f t="shared" si="8"/>
        <v>0</v>
      </c>
      <c r="J59" s="75">
        <f t="shared" si="8"/>
        <v>0</v>
      </c>
      <c r="K59" s="75">
        <f t="shared" si="8"/>
        <v>17</v>
      </c>
      <c r="L59" s="75">
        <f t="shared" si="8"/>
        <v>3660.48</v>
      </c>
      <c r="M59" s="75">
        <f t="shared" si="8"/>
        <v>540</v>
      </c>
      <c r="N59" s="75">
        <f t="shared" si="8"/>
        <v>33181.1500000002</v>
      </c>
      <c r="O59" s="75">
        <f t="shared" si="8"/>
        <v>100</v>
      </c>
      <c r="P59" s="75">
        <f t="shared" si="8"/>
        <v>22320.51</v>
      </c>
      <c r="Q59" s="75">
        <f t="shared" si="8"/>
        <v>0</v>
      </c>
      <c r="R59" s="75">
        <f t="shared" si="8"/>
        <v>0</v>
      </c>
      <c r="S59" s="75">
        <f t="shared" si="8"/>
        <v>100</v>
      </c>
      <c r="T59" s="75">
        <f t="shared" si="8"/>
        <v>22320.51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&amp;LDA8DDDD8&amp;CФорма № 10 (судовий збір), Підрозділ: Щорський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100</v>
      </c>
      <c r="F5" s="58">
        <f>SUM(F6:F31)</f>
        <v>22320.51</v>
      </c>
    </row>
    <row r="6" spans="1:6" s="3" customFormat="1" ht="19.5" customHeight="1">
      <c r="A6" s="74">
        <v>2</v>
      </c>
      <c r="B6" s="130" t="s">
        <v>116</v>
      </c>
      <c r="C6" s="131"/>
      <c r="D6" s="132"/>
      <c r="E6" s="56">
        <v>4</v>
      </c>
      <c r="F6" s="78">
        <v>1029.87</v>
      </c>
    </row>
    <row r="7" spans="1:6" s="3" customFormat="1" ht="21.75" customHeight="1">
      <c r="A7" s="74">
        <v>3</v>
      </c>
      <c r="B7" s="130" t="s">
        <v>114</v>
      </c>
      <c r="C7" s="131"/>
      <c r="D7" s="132"/>
      <c r="E7" s="56"/>
      <c r="F7" s="57"/>
    </row>
    <row r="8" spans="1:6" s="3" customFormat="1" ht="15.75" customHeight="1">
      <c r="A8" s="74">
        <v>4</v>
      </c>
      <c r="B8" s="130" t="s">
        <v>59</v>
      </c>
      <c r="C8" s="131"/>
      <c r="D8" s="132"/>
      <c r="E8" s="56">
        <v>61</v>
      </c>
      <c r="F8" s="57">
        <v>14616</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9</v>
      </c>
      <c r="F13" s="57">
        <v>2021.88</v>
      </c>
    </row>
    <row r="14" spans="1:6" s="3" customFormat="1" ht="27" customHeight="1">
      <c r="A14" s="74">
        <v>10</v>
      </c>
      <c r="B14" s="130" t="s">
        <v>118</v>
      </c>
      <c r="C14" s="131"/>
      <c r="D14" s="132"/>
      <c r="E14" s="56"/>
      <c r="F14" s="57"/>
    </row>
    <row r="15" spans="1:6" s="3" customFormat="1" ht="21" customHeight="1">
      <c r="A15" s="74">
        <v>11</v>
      </c>
      <c r="B15" s="89" t="s">
        <v>22</v>
      </c>
      <c r="C15" s="90"/>
      <c r="D15" s="91"/>
      <c r="E15" s="56">
        <v>13</v>
      </c>
      <c r="F15" s="57">
        <v>2703.96</v>
      </c>
    </row>
    <row r="16" spans="1:6" s="3" customFormat="1" ht="19.5" customHeight="1">
      <c r="A16" s="74">
        <v>12</v>
      </c>
      <c r="B16" s="89" t="s">
        <v>63</v>
      </c>
      <c r="C16" s="90"/>
      <c r="D16" s="91"/>
      <c r="E16" s="56">
        <v>3</v>
      </c>
      <c r="F16" s="57">
        <v>219.24</v>
      </c>
    </row>
    <row r="17" spans="1:6" s="3" customFormat="1" ht="24" customHeight="1">
      <c r="A17" s="74">
        <v>13</v>
      </c>
      <c r="B17" s="125" t="s">
        <v>23</v>
      </c>
      <c r="C17" s="125"/>
      <c r="D17" s="125"/>
      <c r="E17" s="56">
        <v>9</v>
      </c>
      <c r="F17" s="57">
        <v>1485.96</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v>
      </c>
      <c r="F25" s="57">
        <v>243.6</v>
      </c>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5">
      <c r="A38" s="63"/>
      <c r="B38" s="73" t="s">
        <v>113</v>
      </c>
      <c r="C38" s="124" t="s">
        <v>140</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&amp;LDA8DDDD8&amp;CФорма № 10 (судовий збір), Підрозділ: Щорський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142</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143</v>
      </c>
      <c r="E39" s="101"/>
      <c r="F39" s="101"/>
      <c r="G39" s="101"/>
      <c r="H39" s="102"/>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&amp;LDA8DDDD8&amp;C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2015-01-21T07:20:51Z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DA8DDDD8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