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60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<sst xmlns="http://schemas.openxmlformats.org/spreadsheetml/2006/main" count="317" uniqueCount="256">
  <si>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</si>
  <si>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</si>
  <si>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</si>
  <si>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</si>
  <si>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</si>
  <si>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</si>
  <si>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</si>
  <si>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</si>
  <si>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</si>
  <si>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</si>
  <si>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</si>
  <si>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</si>
  <si>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</si>
  <si>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</si>
  <si>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</si>
  <si>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</si>
  <si>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</si>
  <si>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</si>
  <si>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</si>
  <si>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</si>
  <si>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</si>
  <si>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</si>
  <si>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</si>
  <si>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</si>
  <si>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</si>
  <si>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</si>
  <si>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</si>
  <si>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</si>
  <si>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</si>
  <si>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</si>
  <si>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</si>
  <si>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</si>
  <si>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</si>
  <si>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</si>
  <si>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</si>
  <si>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</si>
  <si>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</si>
  <si>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</si>
  <si>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</si>
  <si>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</si>
  <si>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</si>
  <si>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</si>
  <si>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</si>
  <si>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</si>
  <si>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</si>
  <si>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</si>
  <si>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</si>
  <si>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</si>
  <si>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</si>
  <si>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</si>
  <si>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</si>
  <si>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</si>
  <si>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</si>
  <si>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</si>
  <si>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</si>
  <si>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</si>
  <si>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</si>
  <si>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</si>
  <si>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</si>
  <si>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</si>
  <si>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</si>
  <si>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</si>
  <si>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</si>
  <si>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</si>
  <si>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</si>
  <si>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</si>
  <si>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</si>
  <si>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</si>
  <si>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</si>
  <si>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</si>
  <si>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</si>
  <si>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</si>
  <si>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</si>
  <si>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</si>
  <si>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</si>
  <si>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</si>
  <si>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</si>
  <si>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</si>
  <si>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</si>
  <si>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</si>
  <si>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</si>
  <si>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</si>
  <si>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</si>
  <si>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</si>
  <si>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</si>
  <si>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</si>
  <si>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</si>
  <si>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</si>
  <si>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</si>
  <si>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</si>
  <si>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</si>
  <si>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</si>
  <si>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</si>
  <si>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</si>
  <si>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</si>
  <si>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</si>
  <si>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</si>
  <si>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</si>
  <si>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</si>
  <si>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</si>
  <si>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</si>
  <si>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</si>
  <si>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</si>
  <si>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</si>
  <si>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</si>
  <si>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</si>
  <si>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</si>
  <si>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</si>
  <si>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</si>
  <si>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</si>
  <si>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</si>
  <si>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</si>
  <si>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</si>
  <si>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</si>
  <si>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</si>
  <si>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</si>
  <si>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</si>
  <si>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</si>
  <si>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</si>
  <si>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</si>
  <si>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</si>
  <si>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</si>
  <si>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</si>
  <si>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</si>
  <si>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</si>
  <si>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</si>
  <si>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</si>
  <si>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</si>
  <si>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</si>
  <si>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</si>
  <si>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</si>
  <si>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</si>
  <si>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</si>
  <si>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</si>
  <si>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</si>
  <si>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</si>
  <si>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</si>
  <si>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</si>
  <si>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</si>
  <si>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</si>
  <si>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</si>
  <si>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</si>
  <si>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</si>
  <si>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</si>
  <si>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</si>
  <si>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</si>
  <si>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</si>
  <si>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</si>
  <si>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</si>
  <si>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</si>
  <si>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</si>
  <si>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</si>
  <si>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</si>
  <si>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</si>
  <si>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</si>
  <si>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</si>
  <si>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</si>
  <si>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</si>
  <si>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</si>
  <si>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</si>
  <si>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</si>
  <si>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</si>
  <si>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</si>
  <si>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</si>
  <si>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</si>
  <si>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</si>
  <si>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</si>
  <si>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</si>
  <si>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</si>
  <si>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</si>
  <si>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</si>
  <si>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</si>
  <si>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</si>
  <si>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</si>
  <si>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</si>
  <si>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</si>
  <si>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</si>
  <si>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</si>
  <si>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</si>
  <si>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</si>
  <si>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</si>
  <si>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</si>
  <si>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</si>
  <si>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</si>
  <si>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</si>
  <si>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</si>
  <si>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</si>
  <si>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</si>
  <si>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</si>
  <si>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</si>
  <si>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</si>
  <si>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</si>
  <si>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</si>
  <si>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</si>
  <si>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</si>
  <si>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</si>
  <si>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</si>
  <si>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</si>
  <si>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</si>
  <si>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</si>
  <si>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</si>
  <si>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</si>
  <si>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</si>
  <si>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</si>
  <si>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</si>
  <si>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</si>
  <si>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</si>
  <si>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</si>
  <si>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</si>
  <si>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</si>
  <si>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</si>
  <si>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</si>
  <si>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</si>
  <si>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</si>
  <si>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</si>
  <si>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</si>
  <si>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</si>
  <si>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</si>
  <si>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</si>
  <si>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</si>
  <si>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</si>
  <si>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</si>
  <si>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</si>
  <si>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</si>
  <si>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</si>
  <si>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</si>
  <si>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</si>
  <si>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</si>
  <si>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</si>
  <si>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</si>
  <si>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</si>
  <si>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</si>
  <si>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</si>
  <si>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</si>
  <si>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</si>
  <si>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</si>
  <si>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</si>
  <si>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</si>
  <si>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</si>
  <si>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</si>
  <si>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</si>
  <si>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</si>
  <si>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</si>
  <si>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</si>
  <si>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З.О. Шаповал</t>
  </si>
  <si>
    <t>М.М. Святна-Баранова</t>
  </si>
  <si>
    <t>(04654) 2-10-66</t>
  </si>
  <si>
    <t>(04654) 2-29-54</t>
  </si>
  <si>
    <t>inbox@sh.cn.court.gov.ua</t>
  </si>
  <si>
    <t>3 січня 2018 року</t>
  </si>
  <si>
    <t>2017 рік</t>
  </si>
  <si>
    <t>Щорський районний суд Чернігівської області</t>
  </si>
  <si>
    <t xml:space="preserve">Місцезнаходження: </t>
  </si>
  <si>
    <t>15200. Чернігівська область.м. Сновськ</t>
  </si>
  <si>
    <t>вул. 30 років Перемоги</t>
  </si>
  <si>
    <t>37б</t>
  </si>
</sst>
</file>

<file path=xl/styles.xml><?xml version="1.0" encoding="utf-8"?>
<styleSheet xmlns="http://schemas.openxmlformats.org/spreadsheetml/2006/main">
  <numFmts count="6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70</v>
      </c>
      <c r="F10" s="157">
        <v>65</v>
      </c>
      <c r="G10" s="157">
        <v>69</v>
      </c>
      <c r="H10" s="157">
        <v>5</v>
      </c>
      <c r="I10" s="157"/>
      <c r="J10" s="157"/>
      <c r="K10" s="157">
        <v>62</v>
      </c>
      <c r="L10" s="157"/>
      <c r="M10" s="168">
        <v>1</v>
      </c>
      <c r="N10" s="163"/>
      <c r="O10" s="111">
        <f>E10-F10</f>
        <v>5</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6</v>
      </c>
      <c r="F15" s="157">
        <v>6</v>
      </c>
      <c r="G15" s="157">
        <v>6</v>
      </c>
      <c r="H15" s="157">
        <v>2</v>
      </c>
      <c r="I15" s="157">
        <v>1</v>
      </c>
      <c r="J15" s="157">
        <v>1</v>
      </c>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v>
      </c>
      <c r="F21" s="157">
        <v>6</v>
      </c>
      <c r="G21" s="157">
        <v>6</v>
      </c>
      <c r="H21" s="157">
        <v>2</v>
      </c>
      <c r="I21" s="157">
        <v>1</v>
      </c>
      <c r="J21" s="157">
        <v>1</v>
      </c>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76</v>
      </c>
      <c r="F23" s="157">
        <f>F10+F12+F15+F22</f>
        <v>71</v>
      </c>
      <c r="G23" s="157">
        <f>G10+G12+G15+G22</f>
        <v>75</v>
      </c>
      <c r="H23" s="157">
        <f>H10+H15</f>
        <v>7</v>
      </c>
      <c r="I23" s="157">
        <f>I10+I15</f>
        <v>1</v>
      </c>
      <c r="J23" s="157">
        <f>J10+J12+J15</f>
        <v>1</v>
      </c>
      <c r="K23" s="157">
        <f>K10+K12+K15</f>
        <v>64</v>
      </c>
      <c r="L23" s="157">
        <f>L10+L12+L15+L22</f>
        <v>0</v>
      </c>
      <c r="M23" s="157">
        <f>M10+M12+M15+M22</f>
        <v>1</v>
      </c>
      <c r="N23" s="157">
        <f>N10</f>
        <v>0</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86</v>
      </c>
      <c r="G31" s="167">
        <v>62</v>
      </c>
      <c r="H31" s="167">
        <v>77</v>
      </c>
      <c r="I31" s="167">
        <v>74</v>
      </c>
      <c r="J31" s="167">
        <v>60</v>
      </c>
      <c r="K31" s="167"/>
      <c r="L31" s="167">
        <v>3</v>
      </c>
      <c r="M31" s="167"/>
      <c r="N31" s="167">
        <v>9</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&amp;LC975802B&amp;CФорма № 2-А, Підрозділ: Щорський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3</v>
      </c>
      <c r="E9" s="163">
        <v>4</v>
      </c>
      <c r="F9" s="163">
        <v>4</v>
      </c>
      <c r="G9" s="163">
        <v>4</v>
      </c>
      <c r="H9" s="163"/>
      <c r="I9" s="163"/>
      <c r="J9" s="163"/>
      <c r="K9" s="162">
        <v>2</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2</v>
      </c>
      <c r="E10" s="163">
        <v>3</v>
      </c>
      <c r="F10" s="163">
        <v>3</v>
      </c>
      <c r="G10" s="163">
        <v>3</v>
      </c>
      <c r="H10" s="163"/>
      <c r="I10" s="163"/>
      <c r="J10" s="163"/>
      <c r="K10" s="162">
        <v>2</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12</v>
      </c>
      <c r="E12" s="163">
        <v>11</v>
      </c>
      <c r="F12" s="163">
        <v>11</v>
      </c>
      <c r="G12" s="163">
        <v>8</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12</v>
      </c>
      <c r="E24" s="163">
        <v>11</v>
      </c>
      <c r="F24" s="163">
        <v>11</v>
      </c>
      <c r="G24" s="163">
        <v>8</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12</v>
      </c>
      <c r="E25" s="163">
        <v>11</v>
      </c>
      <c r="F25" s="163">
        <v>11</v>
      </c>
      <c r="G25" s="163">
        <v>8</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1</v>
      </c>
      <c r="E30" s="163">
        <v>2</v>
      </c>
      <c r="F30" s="163">
        <v>2</v>
      </c>
      <c r="G30" s="163">
        <v>2</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v>1</v>
      </c>
      <c r="E31" s="163">
        <v>2</v>
      </c>
      <c r="F31" s="163">
        <v>2</v>
      </c>
      <c r="G31" s="163">
        <v>2</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1</v>
      </c>
      <c r="F43" s="163">
        <v>1</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1</v>
      </c>
      <c r="F44" s="163">
        <v>1</v>
      </c>
      <c r="G44" s="163">
        <v>1</v>
      </c>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19</v>
      </c>
      <c r="D88" s="163">
        <v>30</v>
      </c>
      <c r="E88" s="163">
        <v>45</v>
      </c>
      <c r="F88" s="163">
        <v>42</v>
      </c>
      <c r="G88" s="163">
        <v>31</v>
      </c>
      <c r="H88" s="163"/>
      <c r="I88" s="163"/>
      <c r="J88" s="163">
        <v>3</v>
      </c>
      <c r="K88" s="162">
        <v>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19</v>
      </c>
      <c r="D95" s="163">
        <v>30</v>
      </c>
      <c r="E95" s="163">
        <v>45</v>
      </c>
      <c r="F95" s="163">
        <v>42</v>
      </c>
      <c r="G95" s="163">
        <v>31</v>
      </c>
      <c r="H95" s="163"/>
      <c r="I95" s="163"/>
      <c r="J95" s="163">
        <v>3</v>
      </c>
      <c r="K95" s="162">
        <v>4</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14</v>
      </c>
      <c r="E103" s="163">
        <v>14</v>
      </c>
      <c r="F103" s="163">
        <v>14</v>
      </c>
      <c r="G103" s="163">
        <v>14</v>
      </c>
      <c r="H103" s="163"/>
      <c r="I103" s="163"/>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14</v>
      </c>
      <c r="E108" s="163">
        <v>14</v>
      </c>
      <c r="F108" s="163">
        <v>14</v>
      </c>
      <c r="G108" s="163">
        <v>14</v>
      </c>
      <c r="H108" s="163"/>
      <c r="I108" s="163"/>
      <c r="J108" s="163"/>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24</v>
      </c>
      <c r="D114" s="164">
        <f aca="true" t="shared" si="0" ref="D114:O114">SUM(D8,D9,D12,D29,D30,D43,D49,D52,D79,D88,D103,D109,D113)</f>
        <v>62</v>
      </c>
      <c r="E114" s="164">
        <f t="shared" si="0"/>
        <v>77</v>
      </c>
      <c r="F114" s="164">
        <f t="shared" si="0"/>
        <v>74</v>
      </c>
      <c r="G114" s="164">
        <f t="shared" si="0"/>
        <v>60</v>
      </c>
      <c r="H114" s="164">
        <f t="shared" si="0"/>
        <v>0</v>
      </c>
      <c r="I114" s="164">
        <f t="shared" si="0"/>
        <v>0</v>
      </c>
      <c r="J114" s="164">
        <f t="shared" si="0"/>
        <v>3</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&amp;LC975802B&amp;CФорма № 2-А, Підрозділ: Щорський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&amp;LC975802B&amp;CФорма № 2-А, Підрозділ: Щорський районний суд Чернігівської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&amp;LC975802B&amp;CФорма № 2-А, Підрозділ: Щорський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&amp;LC975802B&amp;C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BEST</cp:lastModifiedBy>
  <cp:lastPrinted>2015-12-10T14:23:53Z</cp:lastPrinted>
  <dcterms:created xsi:type="dcterms:W3CDTF">2015-09-09T11:49:13Z</dcterms:created>
  <dcterms:modified xsi:type="dcterms:W3CDTF">2018-04-16T11:12:14Z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C975802B</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